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rahim.reemaz\Desktop\"/>
    </mc:Choice>
  </mc:AlternateContent>
  <xr:revisionPtr revIDLastSave="0" documentId="13_ncr:1_{7AFC9693-724B-471F-BF68-67D9290174F7}" xr6:coauthVersionLast="45" xr6:coauthVersionMax="45" xr10:uidLastSave="{00000000-0000-0000-0000-000000000000}"/>
  <bookViews>
    <workbookView xWindow="-120" yWindow="-120" windowWidth="29040" windowHeight="15840" xr2:uid="{158216A2-CA0C-456B-8381-AA1F65FE1BDF}"/>
  </bookViews>
  <sheets>
    <sheet name="Inc &amp; exp - General- retail" sheetId="3" r:id="rId1"/>
    <sheet name="Cashlow statement -Gener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2" l="1"/>
  <c r="D8" i="2" s="1"/>
  <c r="D39" i="2"/>
  <c r="E8" i="2" s="1"/>
  <c r="E39" i="2"/>
  <c r="F8" i="2" s="1"/>
  <c r="F39" i="2"/>
  <c r="G8" i="2" s="1"/>
  <c r="G39" i="2"/>
  <c r="H39" i="2"/>
  <c r="I39" i="2"/>
  <c r="J8" i="2" s="1"/>
  <c r="J39" i="2"/>
  <c r="K8" i="2" s="1"/>
  <c r="K39" i="2"/>
  <c r="L8" i="2" s="1"/>
  <c r="L39" i="2"/>
  <c r="C35" i="2"/>
  <c r="D35" i="2"/>
  <c r="E35" i="2"/>
  <c r="F35" i="2"/>
  <c r="G35" i="2"/>
  <c r="H35" i="2"/>
  <c r="I35" i="2"/>
  <c r="J35" i="2"/>
  <c r="K35" i="2"/>
  <c r="L35" i="2"/>
  <c r="C33" i="2"/>
  <c r="D33" i="2"/>
  <c r="E33" i="2"/>
  <c r="F33" i="2"/>
  <c r="G33" i="2"/>
  <c r="H33" i="2"/>
  <c r="I33" i="2"/>
  <c r="J33" i="2"/>
  <c r="K33" i="2"/>
  <c r="L33" i="2"/>
  <c r="C14" i="2"/>
  <c r="D14" i="2"/>
  <c r="E14" i="2"/>
  <c r="F14" i="2"/>
  <c r="G14" i="2"/>
  <c r="H14" i="2"/>
  <c r="I14" i="2"/>
  <c r="J14" i="2"/>
  <c r="K14" i="2"/>
  <c r="L14" i="2"/>
  <c r="H8" i="2"/>
  <c r="I8" i="2"/>
  <c r="B39" i="2"/>
  <c r="B33" i="2"/>
  <c r="C28" i="3" l="1"/>
  <c r="D28" i="3"/>
  <c r="E28" i="3"/>
  <c r="F28" i="3"/>
  <c r="G28" i="3"/>
  <c r="H28" i="3"/>
  <c r="I28" i="3"/>
  <c r="J28" i="3"/>
  <c r="K28" i="3"/>
  <c r="L28" i="3"/>
  <c r="B28" i="3"/>
  <c r="B14" i="3"/>
  <c r="C13" i="3"/>
  <c r="C14" i="3" s="1"/>
  <c r="C30" i="3" s="1"/>
  <c r="C32" i="3" s="1"/>
  <c r="D13" i="3"/>
  <c r="D14" i="3" s="1"/>
  <c r="D30" i="3" s="1"/>
  <c r="D32" i="3" s="1"/>
  <c r="E13" i="3"/>
  <c r="E14" i="3" s="1"/>
  <c r="F13" i="3"/>
  <c r="F14" i="3" s="1"/>
  <c r="G13" i="3"/>
  <c r="G14" i="3" s="1"/>
  <c r="G30" i="3" s="1"/>
  <c r="G32" i="3" s="1"/>
  <c r="H13" i="3"/>
  <c r="H14" i="3" s="1"/>
  <c r="I13" i="3"/>
  <c r="I14" i="3" s="1"/>
  <c r="I30" i="3" s="1"/>
  <c r="I32" i="3" s="1"/>
  <c r="J13" i="3"/>
  <c r="J14" i="3" s="1"/>
  <c r="J30" i="3" s="1"/>
  <c r="J32" i="3" s="1"/>
  <c r="K13" i="3"/>
  <c r="K14" i="3" s="1"/>
  <c r="L13" i="3"/>
  <c r="L14" i="3" s="1"/>
  <c r="B13" i="3"/>
  <c r="L30" i="3" l="1"/>
  <c r="L32" i="3" s="1"/>
  <c r="F30" i="3"/>
  <c r="F32" i="3" s="1"/>
  <c r="K30" i="3"/>
  <c r="K32" i="3" s="1"/>
  <c r="E30" i="3"/>
  <c r="E32" i="3" s="1"/>
  <c r="H30" i="3"/>
  <c r="H32" i="3" s="1"/>
  <c r="B14" i="2"/>
  <c r="B30" i="3" l="1"/>
  <c r="B35" i="2"/>
  <c r="B32" i="3" l="1"/>
  <c r="C8" i="2"/>
</calcChain>
</file>

<file path=xl/sharedStrings.xml><?xml version="1.0" encoding="utf-8"?>
<sst xmlns="http://schemas.openxmlformats.org/spreadsheetml/2006/main" count="129" uniqueCount="99">
  <si>
    <t xml:space="preserve">Customer: </t>
  </si>
  <si>
    <t xml:space="preserve">Application no: </t>
  </si>
  <si>
    <t>PROJECTED CASHFLOW</t>
  </si>
  <si>
    <t>All amount are in Maldivian Rufiyya</t>
  </si>
  <si>
    <t>Grace period (... months)</t>
  </si>
  <si>
    <t>Year 1 /
Year 1 
(monthly)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</si>
  <si>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</si>
  <si>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</si>
  <si>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</si>
  <si>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</si>
  <si>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</si>
  <si>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</si>
  <si>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</si>
  <si>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</si>
  <si>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</si>
  <si>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BEGINNING CASH BALANCE</t>
  </si>
  <si>
    <t>CASH INFLOWS</t>
  </si>
  <si>
    <t>Cash collections</t>
  </si>
  <si>
    <t>Credit Collections</t>
  </si>
  <si>
    <t xml:space="preserve">Investment income </t>
  </si>
  <si>
    <t>TOTAL CASH INFLOWS</t>
  </si>
  <si>
    <t>CASH OUTFLOWS</t>
  </si>
  <si>
    <t>Inventory Purchases</t>
  </si>
  <si>
    <t>Insurance</t>
  </si>
  <si>
    <t>Capital Purchases</t>
  </si>
  <si>
    <t>Maintenance &amp; Repairs</t>
  </si>
  <si>
    <t>Operating Supplies</t>
  </si>
  <si>
    <t>Payroll Expenses</t>
  </si>
  <si>
    <t>Sales Commissions</t>
  </si>
  <si>
    <t>Professional Fees</t>
  </si>
  <si>
    <t>Rent</t>
  </si>
  <si>
    <t>Office Supplies</t>
  </si>
  <si>
    <t>Permits &amp; Licenses</t>
  </si>
  <si>
    <t>Utilities &amp; Telephone</t>
  </si>
  <si>
    <t>Travel expenses</t>
  </si>
  <si>
    <t>Owner's draw</t>
  </si>
  <si>
    <t>Tax expenses (GST and BPT)</t>
  </si>
  <si>
    <t>Other (if any)</t>
  </si>
  <si>
    <t>TOTAL CASH OUTFLOWS</t>
  </si>
  <si>
    <t>NET CASH FLOW BEFORE REPAYMENT</t>
  </si>
  <si>
    <t>Loan repayment</t>
  </si>
  <si>
    <t>ENDING CASH BALANCE</t>
  </si>
  <si>
    <t>Notes:</t>
  </si>
  <si>
    <t>PROJECTED INCOME AND EXPENDITURE STATEMENT</t>
  </si>
  <si>
    <t>All amounts in MVR</t>
  </si>
  <si>
    <t>Grace period (06 months)</t>
  </si>
  <si>
    <t>Revenue</t>
  </si>
  <si>
    <t>Sales</t>
  </si>
  <si>
    <t>GST (6%)</t>
  </si>
  <si>
    <t>Gross profit</t>
  </si>
  <si>
    <t>Expenses</t>
  </si>
  <si>
    <t>Total expenses</t>
  </si>
  <si>
    <t>Net income before BPT and Loan repayment</t>
  </si>
  <si>
    <t>BPT</t>
  </si>
  <si>
    <t>Basis:</t>
  </si>
  <si>
    <t>[2] * Revenue is expected to increase by….</t>
  </si>
  <si>
    <t>Example:</t>
  </si>
  <si>
    <t>Average room rate</t>
  </si>
  <si>
    <t>Expeted occupancy</t>
  </si>
  <si>
    <t>Price of meal</t>
  </si>
  <si>
    <t>No. of rooms</t>
  </si>
  <si>
    <t>% of guests who would consume meals</t>
  </si>
  <si>
    <t>% of guests expected to take excursions</t>
  </si>
  <si>
    <t>Excursion types and rates</t>
  </si>
  <si>
    <t>Cost on rooms</t>
  </si>
  <si>
    <t>Restaurant purchase costs</t>
  </si>
  <si>
    <t>expected costs on excursions (fuel, outsouring cost)</t>
  </si>
  <si>
    <t>Expected sales within the period</t>
  </si>
  <si>
    <t>Types and sale price per unit (per kg)</t>
  </si>
  <si>
    <t>purchase price per unit (per kg)</t>
  </si>
  <si>
    <t>Expected number of days of fishing</t>
  </si>
  <si>
    <t>Price of fish per kg</t>
  </si>
  <si>
    <t>Average catch per trip</t>
  </si>
  <si>
    <t>Days per trip</t>
  </si>
  <si>
    <t>No of tables</t>
  </si>
  <si>
    <t>No of seats</t>
  </si>
  <si>
    <t>Expected occupancy</t>
  </si>
  <si>
    <t>Expected income per day</t>
  </si>
  <si>
    <t>(Notes to Income and expenditure statement are to be included)</t>
  </si>
  <si>
    <t>Basis and assumptions:</t>
  </si>
  <si>
    <t>(Basis and assumptions for sales, cost of sales and other relevant components are to be included)</t>
  </si>
  <si>
    <t>Revenue basis:</t>
  </si>
  <si>
    <t>Cost of sales basis:</t>
  </si>
  <si>
    <t>Fuel cost per trip</t>
  </si>
  <si>
    <t>Daily purchase</t>
  </si>
  <si>
    <t>Basis for sales (unit price/sales quantity)</t>
  </si>
  <si>
    <t>1. Guesthouses:</t>
  </si>
  <si>
    <t>2. Fish Processing:</t>
  </si>
  <si>
    <t>3. Fishing:</t>
  </si>
  <si>
    <t>4. Café and restaurant:</t>
  </si>
  <si>
    <t>*Add and remove expenses as per relevant to the project</t>
  </si>
  <si>
    <t>Cost of Sales</t>
  </si>
  <si>
    <t>Telephone</t>
  </si>
  <si>
    <t>Utilities</t>
  </si>
  <si>
    <t>[1] * Based on current market rates, monthly revenue of MVR…. is expected to be generated (a minimum of ….quanitity at a rate of MVR…. to be sold per day).</t>
  </si>
  <si>
    <t>[4] Expense (rent) is expected to increase in the year …</t>
  </si>
  <si>
    <t>[5] Expense (payroll) is expected to increase by ..% every year</t>
  </si>
  <si>
    <t>[6] Other expenses include…</t>
  </si>
  <si>
    <t>[3] Cost of sales sales is expected to be ….(Direct cost) Eg: Inventory and Daily Purchases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</si>
</sst>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7"/>
      </right>
      <top style="thin">
        <color indexed="64"/>
      </top>
      <bottom style="thin">
        <color indexed="64"/>
      </bottom>
      <diagonal/>
    </border>
    <border>
      <left style="thin">
        <color theme="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9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5" fillId="0" borderId="0" xfId="0" applyFont="1"/>
    <xf numFmtId="0" fontId="6" fillId="0" borderId="7" xfId="0" applyFont="1" applyBorder="1"/>
    <xf numFmtId="0" fontId="6" fillId="0" borderId="0" xfId="0" applyFont="1"/>
    <xf numFmtId="0" fontId="3" fillId="0" borderId="8" xfId="0" applyFont="1" applyBorder="1"/>
    <xf numFmtId="0" fontId="3" fillId="0" borderId="7" xfId="0" applyFont="1" applyBorder="1" applyAlignment="1">
      <alignment vertical="top"/>
    </xf>
    <xf numFmtId="0" fontId="7" fillId="0" borderId="8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7" fillId="0" borderId="7" xfId="0" applyFont="1" applyBorder="1"/>
    <xf numFmtId="164" fontId="3" fillId="0" borderId="0" xfId="1" applyNumberFormat="1" applyFont="1" applyBorder="1"/>
    <xf numFmtId="164" fontId="3" fillId="0" borderId="0" xfId="1" applyNumberFormat="1" applyFont="1" applyBorder="1" applyProtection="1">
      <protection locked="0"/>
    </xf>
    <xf numFmtId="0" fontId="3" fillId="0" borderId="7" xfId="0" applyFont="1" applyBorder="1"/>
    <xf numFmtId="164" fontId="3" fillId="0" borderId="0" xfId="1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3" fillId="0" borderId="0" xfId="1" applyFont="1" applyBorder="1"/>
    <xf numFmtId="43" fontId="3" fillId="0" borderId="8" xfId="1" applyFont="1" applyBorder="1"/>
    <xf numFmtId="0" fontId="3" fillId="0" borderId="7" xfId="0" applyFont="1" applyBorder="1" applyAlignment="1">
      <alignment horizontal="left" vertical="center"/>
    </xf>
    <xf numFmtId="164" fontId="3" fillId="0" borderId="0" xfId="1" applyNumberFormat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8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5" borderId="7" xfId="0" applyFont="1" applyFill="1" applyBorder="1" applyAlignment="1">
      <alignment vertical="center"/>
    </xf>
    <xf numFmtId="164" fontId="7" fillId="5" borderId="0" xfId="1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3" fillId="0" borderId="7" xfId="2" applyFont="1" applyBorder="1" applyAlignment="1" applyProtection="1">
      <alignment vertical="center"/>
      <protection locked="0" hidden="1"/>
    </xf>
    <xf numFmtId="0" fontId="3" fillId="0" borderId="7" xfId="2" applyFont="1" applyBorder="1" applyProtection="1">
      <protection locked="0" hidden="1"/>
    </xf>
    <xf numFmtId="0" fontId="7" fillId="0" borderId="9" xfId="0" applyFont="1" applyBorder="1"/>
    <xf numFmtId="164" fontId="3" fillId="0" borderId="10" xfId="1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3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/>
    <xf numFmtId="164" fontId="3" fillId="0" borderId="14" xfId="1" applyNumberFormat="1" applyFont="1" applyBorder="1"/>
    <xf numFmtId="164" fontId="3" fillId="0" borderId="14" xfId="1" applyNumberFormat="1" applyFont="1" applyBorder="1" applyProtection="1">
      <protection locked="0"/>
    </xf>
    <xf numFmtId="43" fontId="3" fillId="0" borderId="14" xfId="1" applyFont="1" applyBorder="1" applyProtection="1">
      <protection locked="0"/>
    </xf>
    <xf numFmtId="43" fontId="3" fillId="0" borderId="15" xfId="1" applyFont="1" applyBorder="1" applyProtection="1">
      <protection locked="0"/>
    </xf>
    <xf numFmtId="0" fontId="3" fillId="0" borderId="13" xfId="0" applyFont="1" applyBorder="1"/>
    <xf numFmtId="164" fontId="3" fillId="0" borderId="14" xfId="1" applyNumberFormat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43" fontId="3" fillId="0" borderId="15" xfId="1" applyFont="1" applyBorder="1" applyAlignment="1">
      <alignment horizontal="center"/>
    </xf>
    <xf numFmtId="43" fontId="3" fillId="0" borderId="14" xfId="1" applyFont="1" applyBorder="1"/>
    <xf numFmtId="43" fontId="3" fillId="0" borderId="15" xfId="1" applyFont="1" applyBorder="1"/>
    <xf numFmtId="0" fontId="3" fillId="0" borderId="13" xfId="0" applyFont="1" applyBorder="1" applyAlignment="1">
      <alignment horizontal="left" vertical="center"/>
    </xf>
    <xf numFmtId="164" fontId="3" fillId="0" borderId="14" xfId="1" applyNumberFormat="1" applyFont="1" applyBorder="1" applyAlignment="1">
      <alignment vertical="center"/>
    </xf>
    <xf numFmtId="43" fontId="3" fillId="0" borderId="14" xfId="1" applyFont="1" applyBorder="1" applyAlignment="1">
      <alignment vertical="center"/>
    </xf>
    <xf numFmtId="43" fontId="3" fillId="0" borderId="15" xfId="1" applyFont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14" xfId="1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0" borderId="13" xfId="2" applyFont="1" applyBorder="1" applyAlignment="1" applyProtection="1">
      <alignment vertical="center"/>
      <protection locked="0" hidden="1"/>
    </xf>
    <xf numFmtId="164" fontId="3" fillId="5" borderId="14" xfId="1" applyNumberFormat="1" applyFont="1" applyFill="1" applyBorder="1"/>
    <xf numFmtId="0" fontId="3" fillId="0" borderId="13" xfId="2" applyFont="1" applyBorder="1" applyProtection="1">
      <protection locked="0" hidden="1"/>
    </xf>
    <xf numFmtId="0" fontId="3" fillId="0" borderId="19" xfId="2" applyFont="1" applyBorder="1" applyProtection="1">
      <protection locked="0" hidden="1"/>
    </xf>
    <xf numFmtId="164" fontId="3" fillId="0" borderId="20" xfId="1" applyNumberFormat="1" applyFont="1" applyBorder="1"/>
    <xf numFmtId="43" fontId="3" fillId="0" borderId="20" xfId="1" applyFont="1" applyBorder="1"/>
    <xf numFmtId="43" fontId="3" fillId="0" borderId="21" xfId="1" applyFont="1" applyBorder="1"/>
    <xf numFmtId="43" fontId="3" fillId="0" borderId="22" xfId="1" applyFont="1" applyBorder="1"/>
    <xf numFmtId="0" fontId="3" fillId="0" borderId="0" xfId="0" applyFont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3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164" fontId="3" fillId="0" borderId="8" xfId="1" applyNumberFormat="1" applyFont="1" applyBorder="1" applyProtection="1">
      <protection locked="0"/>
    </xf>
    <xf numFmtId="164" fontId="7" fillId="5" borderId="8" xfId="1" applyNumberFormat="1" applyFont="1" applyFill="1" applyBorder="1" applyAlignment="1">
      <alignment vertical="center"/>
    </xf>
    <xf numFmtId="164" fontId="3" fillId="0" borderId="8" xfId="1" applyNumberFormat="1" applyFont="1" applyBorder="1"/>
    <xf numFmtId="164" fontId="3" fillId="0" borderId="11" xfId="1" applyNumberFormat="1" applyFont="1" applyBorder="1"/>
    <xf numFmtId="164" fontId="3" fillId="0" borderId="15" xfId="1" applyNumberFormat="1" applyFont="1" applyBorder="1" applyAlignment="1">
      <alignment vertical="center"/>
    </xf>
    <xf numFmtId="164" fontId="7" fillId="5" borderId="15" xfId="1" applyNumberFormat="1" applyFont="1" applyFill="1" applyBorder="1" applyAlignment="1">
      <alignment vertical="center"/>
    </xf>
    <xf numFmtId="164" fontId="3" fillId="5" borderId="15" xfId="1" applyNumberFormat="1" applyFont="1" applyFill="1" applyBorder="1"/>
    <xf numFmtId="164" fontId="3" fillId="0" borderId="15" xfId="1" applyNumberFormat="1" applyFont="1" applyBorder="1"/>
  </cellXfs>
  <cellStyles count="3">
    <cellStyle name="Comma" xfId="1" builtinId="3"/>
    <cellStyle name="Normal" xfId="0" builtinId="0"/>
    <cellStyle name="Normal 2" xfId="2" xr:uid="{260FCC25-5D8E-44D4-A99F-E3F4A55455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8364-2939-4FB2-9CEA-34BE00B5507A}">
  <dimension ref="A1:L98"/>
  <sheetViews>
    <sheetView showGridLines="0" tabSelected="1" zoomScaleNormal="100" zoomScaleSheetLayoutView="80" workbookViewId="0">
      <selection activeCell="E28" sqref="E28"/>
    </sheetView>
  </sheetViews>
  <sheetFormatPr defaultRowHeight="15" x14ac:dyDescent="0.25"/>
  <cols>
    <col min="1" max="1" width="54" style="1" customWidth="1"/>
    <col min="2" max="2" width="13.85546875" style="1" bestFit="1" customWidth="1"/>
    <col min="3" max="12" width="16" style="1" customWidth="1"/>
    <col min="13" max="16384" width="9.140625" style="1"/>
  </cols>
  <sheetData>
    <row r="1" spans="1:12" ht="7.5" customHeight="1" x14ac:dyDescent="0.25"/>
    <row r="2" spans="1:12" ht="19.5" hidden="1" customHeight="1" x14ac:dyDescent="0.3">
      <c r="A2" s="2" t="s">
        <v>0</v>
      </c>
      <c r="B2" s="75"/>
      <c r="C2" s="76"/>
      <c r="D2" s="3"/>
    </row>
    <row r="3" spans="1:12" ht="19.5" hidden="1" customHeight="1" x14ac:dyDescent="0.25">
      <c r="A3" s="2" t="s">
        <v>1</v>
      </c>
      <c r="B3" s="75"/>
      <c r="C3" s="76"/>
    </row>
    <row r="4" spans="1:12" ht="9" hidden="1" customHeight="1" x14ac:dyDescent="0.25"/>
    <row r="5" spans="1:12" ht="21" customHeight="1" x14ac:dyDescent="0.25">
      <c r="A5" s="77" t="s">
        <v>43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12" x14ac:dyDescent="0.25">
      <c r="A6" s="81" t="s">
        <v>44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3"/>
    </row>
    <row r="7" spans="1:12" s="23" customFormat="1" ht="53.25" customHeight="1" x14ac:dyDescent="0.25">
      <c r="A7" s="39"/>
      <c r="B7" s="40" t="s">
        <v>45</v>
      </c>
      <c r="C7" s="40" t="s">
        <v>5</v>
      </c>
      <c r="D7" s="40" t="s">
        <v>6</v>
      </c>
      <c r="E7" s="41" t="s">
        <v>7</v>
      </c>
      <c r="F7" s="41" t="s">
        <v>8</v>
      </c>
      <c r="G7" s="41" t="s">
        <v>9</v>
      </c>
      <c r="H7" s="41" t="s">
        <v>10</v>
      </c>
      <c r="I7" s="41" t="s">
        <v>11</v>
      </c>
      <c r="J7" s="41" t="s">
        <v>12</v>
      </c>
      <c r="K7" s="41" t="s">
        <v>13</v>
      </c>
      <c r="L7" s="42" t="s">
        <v>14</v>
      </c>
    </row>
    <row r="8" spans="1:12" x14ac:dyDescent="0.25">
      <c r="A8" s="43"/>
      <c r="B8" s="44"/>
      <c r="C8" s="45"/>
      <c r="D8" s="46"/>
      <c r="E8" s="46"/>
      <c r="F8" s="46"/>
      <c r="G8" s="46"/>
      <c r="H8" s="46"/>
      <c r="I8" s="46"/>
      <c r="J8" s="46"/>
      <c r="K8" s="46"/>
      <c r="L8" s="47"/>
    </row>
    <row r="9" spans="1:12" x14ac:dyDescent="0.25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2" x14ac:dyDescent="0.25">
      <c r="A10" s="43" t="s">
        <v>46</v>
      </c>
      <c r="B10" s="44"/>
      <c r="C10" s="52"/>
      <c r="D10" s="52"/>
      <c r="E10" s="52"/>
      <c r="F10" s="52"/>
      <c r="G10" s="52"/>
      <c r="H10" s="52"/>
      <c r="I10" s="52"/>
      <c r="J10" s="52"/>
      <c r="K10" s="52"/>
      <c r="L10" s="53"/>
    </row>
    <row r="11" spans="1:12" s="23" customFormat="1" ht="16.5" customHeight="1" x14ac:dyDescent="0.25">
      <c r="A11" s="54" t="s">
        <v>47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7"/>
    </row>
    <row r="12" spans="1:12" s="23" customFormat="1" ht="16.5" customHeight="1" x14ac:dyDescent="0.25">
      <c r="A12" s="54" t="s">
        <v>91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7"/>
    </row>
    <row r="13" spans="1:12" s="23" customFormat="1" ht="16.5" customHeight="1" x14ac:dyDescent="0.25">
      <c r="A13" s="70" t="s">
        <v>48</v>
      </c>
      <c r="B13" s="55">
        <f>B11*0.06</f>
        <v>0</v>
      </c>
      <c r="C13" s="55">
        <f t="shared" ref="C13:L13" si="0">C11*0.06</f>
        <v>0</v>
      </c>
      <c r="D13" s="55">
        <f t="shared" si="0"/>
        <v>0</v>
      </c>
      <c r="E13" s="55">
        <f t="shared" si="0"/>
        <v>0</v>
      </c>
      <c r="F13" s="55">
        <f t="shared" si="0"/>
        <v>0</v>
      </c>
      <c r="G13" s="55">
        <f t="shared" si="0"/>
        <v>0</v>
      </c>
      <c r="H13" s="55">
        <f t="shared" si="0"/>
        <v>0</v>
      </c>
      <c r="I13" s="55">
        <f t="shared" si="0"/>
        <v>0</v>
      </c>
      <c r="J13" s="55">
        <f t="shared" si="0"/>
        <v>0</v>
      </c>
      <c r="K13" s="55">
        <f t="shared" si="0"/>
        <v>0</v>
      </c>
      <c r="L13" s="94">
        <f t="shared" si="0"/>
        <v>0</v>
      </c>
    </row>
    <row r="14" spans="1:12" s="23" customFormat="1" ht="16.5" customHeight="1" x14ac:dyDescent="0.25">
      <c r="A14" s="58" t="s">
        <v>49</v>
      </c>
      <c r="B14" s="59">
        <f>B11-B12-B13</f>
        <v>0</v>
      </c>
      <c r="C14" s="59">
        <f t="shared" ref="C14:L14" si="1">C11-C12-C13</f>
        <v>0</v>
      </c>
      <c r="D14" s="59">
        <f t="shared" si="1"/>
        <v>0</v>
      </c>
      <c r="E14" s="59">
        <f t="shared" si="1"/>
        <v>0</v>
      </c>
      <c r="F14" s="59">
        <f t="shared" si="1"/>
        <v>0</v>
      </c>
      <c r="G14" s="59">
        <f t="shared" si="1"/>
        <v>0</v>
      </c>
      <c r="H14" s="59">
        <f t="shared" si="1"/>
        <v>0</v>
      </c>
      <c r="I14" s="59">
        <f t="shared" si="1"/>
        <v>0</v>
      </c>
      <c r="J14" s="59">
        <f t="shared" si="1"/>
        <v>0</v>
      </c>
      <c r="K14" s="59">
        <f t="shared" si="1"/>
        <v>0</v>
      </c>
      <c r="L14" s="95">
        <f t="shared" si="1"/>
        <v>0</v>
      </c>
    </row>
    <row r="15" spans="1:12" s="23" customFormat="1" ht="16.5" customHeight="1" x14ac:dyDescent="0.25">
      <c r="A15" s="39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7"/>
    </row>
    <row r="16" spans="1:12" s="23" customFormat="1" ht="16.5" customHeight="1" x14ac:dyDescent="0.25">
      <c r="A16" s="60" t="s">
        <v>50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7"/>
    </row>
    <row r="17" spans="1:12" s="23" customFormat="1" ht="16.5" customHeight="1" x14ac:dyDescent="0.25">
      <c r="A17" s="61" t="s">
        <v>23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7"/>
    </row>
    <row r="18" spans="1:12" s="23" customFormat="1" ht="16.5" customHeight="1" x14ac:dyDescent="0.25">
      <c r="A18" s="61" t="s">
        <v>25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7"/>
    </row>
    <row r="19" spans="1:12" s="23" customFormat="1" ht="16.5" customHeight="1" x14ac:dyDescent="0.25">
      <c r="A19" s="61" t="s">
        <v>27</v>
      </c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s="23" customFormat="1" ht="16.5" customHeight="1" x14ac:dyDescent="0.25">
      <c r="A20" s="61" t="s">
        <v>29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s="23" customFormat="1" ht="16.5" customHeight="1" x14ac:dyDescent="0.25">
      <c r="A21" s="61" t="s">
        <v>30</v>
      </c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s="23" customFormat="1" ht="16.5" customHeight="1" x14ac:dyDescent="0.25">
      <c r="A22" s="61" t="s">
        <v>31</v>
      </c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7"/>
    </row>
    <row r="23" spans="1:12" s="23" customFormat="1" ht="16.5" customHeight="1" x14ac:dyDescent="0.25">
      <c r="A23" s="61" t="s">
        <v>32</v>
      </c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 s="23" customFormat="1" ht="16.5" customHeight="1" x14ac:dyDescent="0.25">
      <c r="A24" s="61" t="s">
        <v>93</v>
      </c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s="23" customFormat="1" ht="16.5" customHeight="1" x14ac:dyDescent="0.25">
      <c r="A25" s="61" t="s">
        <v>92</v>
      </c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7"/>
    </row>
    <row r="26" spans="1:12" s="23" customFormat="1" ht="16.5" customHeight="1" x14ac:dyDescent="0.25">
      <c r="A26" s="61" t="s">
        <v>34</v>
      </c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7"/>
    </row>
    <row r="27" spans="1:12" s="23" customFormat="1" ht="16.5" customHeight="1" x14ac:dyDescent="0.25">
      <c r="A27" s="61" t="s">
        <v>37</v>
      </c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s="23" customFormat="1" ht="16.5" customHeight="1" x14ac:dyDescent="0.25">
      <c r="A28" s="60" t="s">
        <v>51</v>
      </c>
      <c r="B28" s="55">
        <f t="shared" ref="B28:L28" si="2">SUM(B17:B27)</f>
        <v>0</v>
      </c>
      <c r="C28" s="55">
        <f t="shared" si="2"/>
        <v>0</v>
      </c>
      <c r="D28" s="55">
        <f t="shared" si="2"/>
        <v>0</v>
      </c>
      <c r="E28" s="55">
        <f t="shared" si="2"/>
        <v>0</v>
      </c>
      <c r="F28" s="55">
        <f t="shared" si="2"/>
        <v>0</v>
      </c>
      <c r="G28" s="55">
        <f t="shared" si="2"/>
        <v>0</v>
      </c>
      <c r="H28" s="55">
        <f t="shared" si="2"/>
        <v>0</v>
      </c>
      <c r="I28" s="55">
        <f t="shared" si="2"/>
        <v>0</v>
      </c>
      <c r="J28" s="55">
        <f t="shared" si="2"/>
        <v>0</v>
      </c>
      <c r="K28" s="55">
        <f t="shared" si="2"/>
        <v>0</v>
      </c>
      <c r="L28" s="94">
        <f t="shared" si="2"/>
        <v>0</v>
      </c>
    </row>
    <row r="29" spans="1:12" x14ac:dyDescent="0.25">
      <c r="A29" s="48"/>
      <c r="B29" s="44"/>
      <c r="C29" s="52"/>
      <c r="D29" s="52"/>
      <c r="E29" s="52"/>
      <c r="F29" s="52"/>
      <c r="G29" s="52"/>
      <c r="H29" s="52"/>
      <c r="I29" s="52"/>
      <c r="J29" s="52"/>
      <c r="K29" s="52"/>
      <c r="L29" s="53"/>
    </row>
    <row r="30" spans="1:12" x14ac:dyDescent="0.25">
      <c r="A30" s="58" t="s">
        <v>52</v>
      </c>
      <c r="B30" s="62">
        <f t="shared" ref="B30:L30" si="3">B14-B28</f>
        <v>0</v>
      </c>
      <c r="C30" s="62">
        <f t="shared" si="3"/>
        <v>0</v>
      </c>
      <c r="D30" s="62">
        <f t="shared" si="3"/>
        <v>0</v>
      </c>
      <c r="E30" s="62">
        <f t="shared" si="3"/>
        <v>0</v>
      </c>
      <c r="F30" s="62">
        <f t="shared" si="3"/>
        <v>0</v>
      </c>
      <c r="G30" s="62">
        <f t="shared" si="3"/>
        <v>0</v>
      </c>
      <c r="H30" s="62">
        <f t="shared" si="3"/>
        <v>0</v>
      </c>
      <c r="I30" s="62">
        <f t="shared" si="3"/>
        <v>0</v>
      </c>
      <c r="J30" s="62">
        <f t="shared" si="3"/>
        <v>0</v>
      </c>
      <c r="K30" s="62">
        <f t="shared" si="3"/>
        <v>0</v>
      </c>
      <c r="L30" s="96">
        <f t="shared" si="3"/>
        <v>0</v>
      </c>
    </row>
    <row r="31" spans="1:12" x14ac:dyDescent="0.25">
      <c r="A31" s="60"/>
      <c r="B31" s="44"/>
      <c r="C31" s="52"/>
      <c r="D31" s="52"/>
      <c r="E31" s="52"/>
      <c r="F31" s="52"/>
      <c r="G31" s="52"/>
      <c r="H31" s="52"/>
      <c r="I31" s="52"/>
      <c r="J31" s="52"/>
      <c r="K31" s="52"/>
      <c r="L31" s="53"/>
    </row>
    <row r="32" spans="1:12" x14ac:dyDescent="0.25">
      <c r="A32" s="63" t="s">
        <v>53</v>
      </c>
      <c r="B32" s="44">
        <f>IF(B30&gt;500000,((B30-500000)*0.15),0)</f>
        <v>0</v>
      </c>
      <c r="C32" s="44">
        <f t="shared" ref="C32:L32" si="4">IF(C30&gt;500000,((C30-500000)*0.15),0)</f>
        <v>0</v>
      </c>
      <c r="D32" s="44">
        <f t="shared" si="4"/>
        <v>0</v>
      </c>
      <c r="E32" s="44">
        <f t="shared" si="4"/>
        <v>0</v>
      </c>
      <c r="F32" s="44">
        <f t="shared" si="4"/>
        <v>0</v>
      </c>
      <c r="G32" s="44">
        <f t="shared" si="4"/>
        <v>0</v>
      </c>
      <c r="H32" s="44">
        <f t="shared" si="4"/>
        <v>0</v>
      </c>
      <c r="I32" s="44">
        <f t="shared" si="4"/>
        <v>0</v>
      </c>
      <c r="J32" s="44">
        <f t="shared" si="4"/>
        <v>0</v>
      </c>
      <c r="K32" s="44">
        <f t="shared" si="4"/>
        <v>0</v>
      </c>
      <c r="L32" s="97">
        <f t="shared" si="4"/>
        <v>0</v>
      </c>
    </row>
    <row r="33" spans="1:12" x14ac:dyDescent="0.25">
      <c r="A33" s="64" t="s">
        <v>40</v>
      </c>
      <c r="B33" s="65">
        <v>60000</v>
      </c>
      <c r="C33" s="66"/>
      <c r="D33" s="66"/>
      <c r="E33" s="66"/>
      <c r="F33" s="66"/>
      <c r="G33" s="66"/>
      <c r="H33" s="66"/>
      <c r="I33" s="66"/>
      <c r="J33" s="66"/>
      <c r="K33" s="66"/>
      <c r="L33" s="67"/>
    </row>
    <row r="34" spans="1:12" x14ac:dyDescent="0.25">
      <c r="A34" s="26" t="s">
        <v>90</v>
      </c>
      <c r="B34" s="11"/>
      <c r="C34" s="17"/>
      <c r="D34" s="17"/>
      <c r="E34" s="17"/>
      <c r="F34" s="17"/>
      <c r="G34" s="17"/>
      <c r="H34" s="17"/>
      <c r="I34" s="17"/>
      <c r="J34" s="17"/>
      <c r="K34" s="17"/>
      <c r="L34" s="68"/>
    </row>
    <row r="35" spans="1:12" x14ac:dyDescent="0.25">
      <c r="A35" s="69"/>
      <c r="B35" s="11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5">
      <c r="A36" s="33" t="s">
        <v>54</v>
      </c>
      <c r="B36" s="11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25">
      <c r="A37" s="33" t="s">
        <v>85</v>
      </c>
      <c r="B37" s="11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x14ac:dyDescent="0.25">
      <c r="A38" s="33"/>
      <c r="B38" s="11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x14ac:dyDescent="0.25">
      <c r="A39" s="80" t="s">
        <v>42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2" x14ac:dyDescent="0.25">
      <c r="A40" s="36" t="s">
        <v>78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1:12" x14ac:dyDescent="0.25">
      <c r="A41" s="36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</row>
    <row r="42" spans="1:12" x14ac:dyDescent="0.25">
      <c r="A42" s="36" t="s">
        <v>56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</row>
    <row r="43" spans="1:12" x14ac:dyDescent="0.25">
      <c r="A43" s="71" t="s">
        <v>94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2" x14ac:dyDescent="0.25">
      <c r="A44" s="73" t="s">
        <v>55</v>
      </c>
      <c r="B44" s="74"/>
      <c r="C44" s="74"/>
      <c r="D44" s="74"/>
      <c r="E44" s="74"/>
      <c r="F44" s="74"/>
      <c r="G44" s="74"/>
      <c r="H44" s="74"/>
      <c r="I44" s="74"/>
      <c r="J44" s="74"/>
    </row>
    <row r="45" spans="1:12" x14ac:dyDescent="0.25">
      <c r="A45" s="84" t="s">
        <v>98</v>
      </c>
      <c r="B45" s="85"/>
      <c r="C45" s="85"/>
      <c r="D45" s="85"/>
      <c r="E45" s="35"/>
      <c r="F45" s="35"/>
      <c r="G45" s="35"/>
      <c r="H45" s="35"/>
      <c r="I45" s="35"/>
      <c r="J45" s="35"/>
    </row>
    <row r="46" spans="1:12" x14ac:dyDescent="0.25">
      <c r="A46" s="71" t="s">
        <v>95</v>
      </c>
      <c r="B46" s="72"/>
      <c r="C46" s="72"/>
      <c r="D46" s="72"/>
      <c r="E46" s="72"/>
      <c r="F46" s="72"/>
      <c r="G46" s="72"/>
      <c r="H46" s="72"/>
      <c r="I46" s="72"/>
      <c r="J46" s="72"/>
    </row>
    <row r="47" spans="1:12" x14ac:dyDescent="0.25">
      <c r="A47" s="71" t="s">
        <v>96</v>
      </c>
      <c r="B47" s="72"/>
      <c r="C47" s="72"/>
      <c r="D47" s="72"/>
      <c r="E47" s="72"/>
      <c r="F47" s="72"/>
      <c r="G47" s="72"/>
      <c r="H47" s="72"/>
      <c r="I47" s="72"/>
      <c r="J47" s="72"/>
    </row>
    <row r="48" spans="1:12" x14ac:dyDescent="0.25">
      <c r="A48" s="71" t="s">
        <v>97</v>
      </c>
      <c r="B48" s="72"/>
      <c r="C48" s="72"/>
      <c r="D48" s="72"/>
      <c r="E48" s="72"/>
      <c r="F48" s="72"/>
      <c r="G48" s="72"/>
      <c r="H48" s="72"/>
      <c r="I48" s="72"/>
      <c r="J48" s="72"/>
    </row>
    <row r="50" spans="1:1" x14ac:dyDescent="0.25">
      <c r="A50" s="1" t="s">
        <v>79</v>
      </c>
    </row>
    <row r="51" spans="1:1" x14ac:dyDescent="0.25">
      <c r="A51" s="5" t="s">
        <v>80</v>
      </c>
    </row>
    <row r="52" spans="1:1" x14ac:dyDescent="0.25">
      <c r="A52" s="5"/>
    </row>
    <row r="53" spans="1:1" x14ac:dyDescent="0.25">
      <c r="A53" s="5" t="s">
        <v>56</v>
      </c>
    </row>
    <row r="54" spans="1:1" x14ac:dyDescent="0.25">
      <c r="A54" s="38" t="s">
        <v>86</v>
      </c>
    </row>
    <row r="55" spans="1:1" x14ac:dyDescent="0.25">
      <c r="A55" s="37" t="s">
        <v>81</v>
      </c>
    </row>
    <row r="56" spans="1:1" x14ac:dyDescent="0.25">
      <c r="A56" s="5" t="s">
        <v>57</v>
      </c>
    </row>
    <row r="57" spans="1:1" x14ac:dyDescent="0.25">
      <c r="A57" s="5" t="s">
        <v>60</v>
      </c>
    </row>
    <row r="58" spans="1:1" x14ac:dyDescent="0.25">
      <c r="A58" s="5" t="s">
        <v>58</v>
      </c>
    </row>
    <row r="59" spans="1:1" x14ac:dyDescent="0.25">
      <c r="A59" s="5" t="s">
        <v>59</v>
      </c>
    </row>
    <row r="60" spans="1:1" x14ac:dyDescent="0.25">
      <c r="A60" s="5" t="s">
        <v>61</v>
      </c>
    </row>
    <row r="61" spans="1:1" x14ac:dyDescent="0.25">
      <c r="A61" s="5" t="s">
        <v>63</v>
      </c>
    </row>
    <row r="62" spans="1:1" x14ac:dyDescent="0.25">
      <c r="A62" s="5" t="s">
        <v>62</v>
      </c>
    </row>
    <row r="64" spans="1:1" x14ac:dyDescent="0.25">
      <c r="A64" s="37" t="s">
        <v>82</v>
      </c>
    </row>
    <row r="65" spans="1:1" x14ac:dyDescent="0.25">
      <c r="A65" s="5" t="s">
        <v>64</v>
      </c>
    </row>
    <row r="66" spans="1:1" x14ac:dyDescent="0.25">
      <c r="A66" s="5" t="s">
        <v>65</v>
      </c>
    </row>
    <row r="67" spans="1:1" x14ac:dyDescent="0.25">
      <c r="A67" s="5" t="s">
        <v>66</v>
      </c>
    </row>
    <row r="70" spans="1:1" x14ac:dyDescent="0.25">
      <c r="A70" s="38" t="s">
        <v>87</v>
      </c>
    </row>
    <row r="71" spans="1:1" x14ac:dyDescent="0.25">
      <c r="A71" s="37" t="s">
        <v>81</v>
      </c>
    </row>
    <row r="72" spans="1:1" x14ac:dyDescent="0.25">
      <c r="A72" s="5" t="s">
        <v>68</v>
      </c>
    </row>
    <row r="73" spans="1:1" x14ac:dyDescent="0.25">
      <c r="A73" s="5" t="s">
        <v>67</v>
      </c>
    </row>
    <row r="75" spans="1:1" x14ac:dyDescent="0.25">
      <c r="A75" s="37" t="s">
        <v>82</v>
      </c>
    </row>
    <row r="76" spans="1:1" x14ac:dyDescent="0.25">
      <c r="A76" s="5" t="s">
        <v>69</v>
      </c>
    </row>
    <row r="79" spans="1:1" x14ac:dyDescent="0.25">
      <c r="A79" s="38" t="s">
        <v>88</v>
      </c>
    </row>
    <row r="80" spans="1:1" x14ac:dyDescent="0.25">
      <c r="A80" s="37" t="s">
        <v>81</v>
      </c>
    </row>
    <row r="81" spans="1:1" x14ac:dyDescent="0.25">
      <c r="A81" s="5" t="s">
        <v>70</v>
      </c>
    </row>
    <row r="82" spans="1:1" x14ac:dyDescent="0.25">
      <c r="A82" s="5" t="s">
        <v>71</v>
      </c>
    </row>
    <row r="83" spans="1:1" x14ac:dyDescent="0.25">
      <c r="A83" s="5" t="s">
        <v>72</v>
      </c>
    </row>
    <row r="84" spans="1:1" x14ac:dyDescent="0.25">
      <c r="A84" s="5" t="s">
        <v>73</v>
      </c>
    </row>
    <row r="86" spans="1:1" x14ac:dyDescent="0.25">
      <c r="A86" s="37" t="s">
        <v>82</v>
      </c>
    </row>
    <row r="87" spans="1:1" x14ac:dyDescent="0.25">
      <c r="A87" s="5" t="s">
        <v>83</v>
      </c>
    </row>
    <row r="88" spans="1:1" x14ac:dyDescent="0.25">
      <c r="A88" s="5"/>
    </row>
    <row r="90" spans="1:1" x14ac:dyDescent="0.25">
      <c r="A90" s="38" t="s">
        <v>89</v>
      </c>
    </row>
    <row r="91" spans="1:1" x14ac:dyDescent="0.25">
      <c r="A91" s="37" t="s">
        <v>81</v>
      </c>
    </row>
    <row r="92" spans="1:1" x14ac:dyDescent="0.25">
      <c r="A92" s="5" t="s">
        <v>74</v>
      </c>
    </row>
    <row r="93" spans="1:1" x14ac:dyDescent="0.25">
      <c r="A93" s="5" t="s">
        <v>75</v>
      </c>
    </row>
    <row r="94" spans="1:1" x14ac:dyDescent="0.25">
      <c r="A94" s="5" t="s">
        <v>76</v>
      </c>
    </row>
    <row r="95" spans="1:1" x14ac:dyDescent="0.25">
      <c r="A95" s="5" t="s">
        <v>77</v>
      </c>
    </row>
    <row r="97" spans="1:1" x14ac:dyDescent="0.25">
      <c r="A97" s="37" t="s">
        <v>82</v>
      </c>
    </row>
    <row r="98" spans="1:1" x14ac:dyDescent="0.25">
      <c r="A98" s="5" t="s">
        <v>84</v>
      </c>
    </row>
  </sheetData>
  <mergeCells count="11">
    <mergeCell ref="A46:J46"/>
    <mergeCell ref="A44:J44"/>
    <mergeCell ref="A47:J47"/>
    <mergeCell ref="A48:J48"/>
    <mergeCell ref="B2:C2"/>
    <mergeCell ref="B3:C3"/>
    <mergeCell ref="A5:L5"/>
    <mergeCell ref="A39:L39"/>
    <mergeCell ref="A43:J43"/>
    <mergeCell ref="A6:L6"/>
    <mergeCell ref="A45:D45"/>
  </mergeCell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E5C94-7C24-44DE-8F84-D83979ACCA5C}">
  <dimension ref="A1:L41"/>
  <sheetViews>
    <sheetView zoomScale="115" zoomScaleNormal="115" zoomScaleSheetLayoutView="80" workbookViewId="0">
      <selection activeCell="C20" sqref="C20"/>
    </sheetView>
  </sheetViews>
  <sheetFormatPr defaultRowHeight="15" x14ac:dyDescent="0.25"/>
  <cols>
    <col min="1" max="1" width="42.7109375" style="1" bestFit="1" customWidth="1"/>
    <col min="2" max="2" width="12.85546875" style="1" customWidth="1"/>
    <col min="3" max="12" width="16" style="1" customWidth="1"/>
    <col min="13" max="16384" width="9.140625" style="1"/>
  </cols>
  <sheetData>
    <row r="1" spans="1:12" ht="7.5" customHeight="1" x14ac:dyDescent="0.25"/>
    <row r="2" spans="1:12" ht="19.5" hidden="1" customHeight="1" x14ac:dyDescent="0.3">
      <c r="A2" s="2" t="s">
        <v>0</v>
      </c>
      <c r="B2" s="75"/>
      <c r="C2" s="76"/>
      <c r="D2" s="3"/>
    </row>
    <row r="3" spans="1:12" ht="19.5" hidden="1" customHeight="1" x14ac:dyDescent="0.25">
      <c r="A3" s="2" t="s">
        <v>1</v>
      </c>
      <c r="B3" s="75"/>
      <c r="C3" s="76"/>
    </row>
    <row r="4" spans="1:12" ht="9" hidden="1" customHeight="1" x14ac:dyDescent="0.25"/>
    <row r="5" spans="1:12" ht="19.5" customHeight="1" x14ac:dyDescent="0.25">
      <c r="A5" s="77" t="s">
        <v>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12" x14ac:dyDescent="0.25">
      <c r="A6" s="4" t="s">
        <v>3</v>
      </c>
      <c r="B6" s="86"/>
      <c r="C6" s="87"/>
      <c r="D6" s="87"/>
      <c r="E6" s="87"/>
      <c r="F6" s="87"/>
      <c r="G6" s="87"/>
      <c r="H6" s="87"/>
      <c r="I6" s="87"/>
      <c r="J6" s="87"/>
      <c r="K6" s="87"/>
      <c r="L6" s="6"/>
    </row>
    <row r="7" spans="1:12" s="9" customFormat="1" ht="49.5" customHeight="1" x14ac:dyDescent="0.25">
      <c r="A7" s="7"/>
      <c r="B7" s="88" t="s">
        <v>4</v>
      </c>
      <c r="C7" s="88" t="s">
        <v>5</v>
      </c>
      <c r="D7" s="88" t="s">
        <v>6</v>
      </c>
      <c r="E7" s="89" t="s">
        <v>7</v>
      </c>
      <c r="F7" s="89" t="s">
        <v>8</v>
      </c>
      <c r="G7" s="89" t="s">
        <v>9</v>
      </c>
      <c r="H7" s="89" t="s">
        <v>10</v>
      </c>
      <c r="I7" s="89" t="s">
        <v>11</v>
      </c>
      <c r="J7" s="89" t="s">
        <v>12</v>
      </c>
      <c r="K7" s="89" t="s">
        <v>13</v>
      </c>
      <c r="L7" s="8" t="s">
        <v>14</v>
      </c>
    </row>
    <row r="8" spans="1:12" x14ac:dyDescent="0.25">
      <c r="A8" s="10" t="s">
        <v>15</v>
      </c>
      <c r="B8" s="11">
        <v>0</v>
      </c>
      <c r="C8" s="12">
        <f>B39</f>
        <v>710000</v>
      </c>
      <c r="D8" s="12">
        <f t="shared" ref="D8:L8" si="0">C39</f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90">
        <f t="shared" si="0"/>
        <v>0</v>
      </c>
    </row>
    <row r="9" spans="1:12" x14ac:dyDescent="0.25">
      <c r="A9" s="13"/>
      <c r="B9" s="14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12" x14ac:dyDescent="0.25">
      <c r="A10" s="10" t="s">
        <v>16</v>
      </c>
      <c r="B10" s="11"/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1:12" s="23" customFormat="1" ht="16.5" customHeight="1" x14ac:dyDescent="0.25">
      <c r="A11" s="19" t="s">
        <v>17</v>
      </c>
      <c r="B11" s="20">
        <v>50000</v>
      </c>
      <c r="C11" s="21"/>
      <c r="D11" s="21"/>
      <c r="E11" s="21"/>
      <c r="F11" s="21"/>
      <c r="G11" s="21"/>
      <c r="H11" s="21"/>
      <c r="I11" s="21"/>
      <c r="J11" s="21"/>
      <c r="K11" s="21"/>
      <c r="L11" s="22"/>
    </row>
    <row r="12" spans="1:12" s="23" customFormat="1" ht="16.5" customHeight="1" x14ac:dyDescent="0.25">
      <c r="A12" s="19" t="s">
        <v>18</v>
      </c>
      <c r="B12" s="20">
        <v>250000</v>
      </c>
      <c r="C12" s="21"/>
      <c r="D12" s="21"/>
      <c r="E12" s="21"/>
      <c r="F12" s="21"/>
      <c r="G12" s="21"/>
      <c r="H12" s="21"/>
      <c r="I12" s="21"/>
      <c r="J12" s="21"/>
      <c r="K12" s="21"/>
      <c r="L12" s="22"/>
    </row>
    <row r="13" spans="1:12" s="23" customFormat="1" ht="16.5" customHeight="1" x14ac:dyDescent="0.25">
      <c r="A13" s="19" t="s">
        <v>19</v>
      </c>
      <c r="B13" s="20">
        <v>500000</v>
      </c>
      <c r="C13" s="21"/>
      <c r="D13" s="21"/>
      <c r="E13" s="21"/>
      <c r="F13" s="21"/>
      <c r="G13" s="21"/>
      <c r="H13" s="21"/>
      <c r="I13" s="21"/>
      <c r="J13" s="21"/>
      <c r="K13" s="21"/>
      <c r="L13" s="22"/>
    </row>
    <row r="14" spans="1:12" s="23" customFormat="1" ht="16.5" customHeight="1" x14ac:dyDescent="0.25">
      <c r="A14" s="24" t="s">
        <v>20</v>
      </c>
      <c r="B14" s="25">
        <f>SUM(B11:B13)</f>
        <v>800000</v>
      </c>
      <c r="C14" s="25">
        <f t="shared" ref="C14:L14" si="1">SUM(C11:C13)</f>
        <v>0</v>
      </c>
      <c r="D14" s="25">
        <f t="shared" si="1"/>
        <v>0</v>
      </c>
      <c r="E14" s="25">
        <f t="shared" si="1"/>
        <v>0</v>
      </c>
      <c r="F14" s="25">
        <f t="shared" si="1"/>
        <v>0</v>
      </c>
      <c r="G14" s="25">
        <f t="shared" si="1"/>
        <v>0</v>
      </c>
      <c r="H14" s="25">
        <f t="shared" si="1"/>
        <v>0</v>
      </c>
      <c r="I14" s="25">
        <f t="shared" si="1"/>
        <v>0</v>
      </c>
      <c r="J14" s="25">
        <f t="shared" si="1"/>
        <v>0</v>
      </c>
      <c r="K14" s="25">
        <f t="shared" si="1"/>
        <v>0</v>
      </c>
      <c r="L14" s="91">
        <f t="shared" si="1"/>
        <v>0</v>
      </c>
    </row>
    <row r="15" spans="1:12" s="23" customFormat="1" ht="16.5" customHeight="1" x14ac:dyDescent="0.25">
      <c r="A15" s="26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2"/>
    </row>
    <row r="16" spans="1:12" s="23" customFormat="1" ht="16.5" customHeight="1" x14ac:dyDescent="0.25">
      <c r="A16" s="27" t="s">
        <v>21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2"/>
    </row>
    <row r="17" spans="1:12" s="23" customFormat="1" ht="16.5" customHeight="1" x14ac:dyDescent="0.25">
      <c r="A17" s="28" t="s">
        <v>22</v>
      </c>
      <c r="B17" s="20">
        <v>30000</v>
      </c>
      <c r="C17" s="21"/>
      <c r="D17" s="21"/>
      <c r="E17" s="21"/>
      <c r="F17" s="21"/>
      <c r="G17" s="21"/>
      <c r="H17" s="21"/>
      <c r="I17" s="21"/>
      <c r="J17" s="21"/>
      <c r="K17" s="21"/>
      <c r="L17" s="22"/>
    </row>
    <row r="18" spans="1:12" s="23" customFormat="1" ht="16.5" customHeight="1" x14ac:dyDescent="0.25">
      <c r="A18" s="28" t="s">
        <v>23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2"/>
    </row>
    <row r="19" spans="1:12" s="23" customFormat="1" ht="16.5" customHeight="1" x14ac:dyDescent="0.25">
      <c r="A19" s="28" t="s">
        <v>24</v>
      </c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1:12" s="23" customFormat="1" ht="16.5" customHeight="1" x14ac:dyDescent="0.25">
      <c r="A20" s="28" t="s">
        <v>25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2"/>
    </row>
    <row r="21" spans="1:12" s="23" customFormat="1" ht="16.5" customHeight="1" x14ac:dyDescent="0.25">
      <c r="A21" s="28" t="s">
        <v>26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2"/>
    </row>
    <row r="22" spans="1:12" s="23" customFormat="1" ht="16.5" customHeight="1" x14ac:dyDescent="0.25">
      <c r="A22" s="28" t="s">
        <v>27</v>
      </c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2"/>
    </row>
    <row r="23" spans="1:12" s="23" customFormat="1" ht="16.5" customHeight="1" x14ac:dyDescent="0.25">
      <c r="A23" s="28" t="s">
        <v>28</v>
      </c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22"/>
    </row>
    <row r="24" spans="1:12" s="23" customFormat="1" ht="16.5" customHeight="1" x14ac:dyDescent="0.25">
      <c r="A24" s="28" t="s">
        <v>29</v>
      </c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1:12" s="23" customFormat="1" ht="16.5" customHeight="1" x14ac:dyDescent="0.25">
      <c r="A25" s="28" t="s">
        <v>30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2"/>
    </row>
    <row r="26" spans="1:12" s="23" customFormat="1" ht="16.5" customHeight="1" x14ac:dyDescent="0.25">
      <c r="A26" s="28" t="s">
        <v>31</v>
      </c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2"/>
    </row>
    <row r="27" spans="1:12" s="23" customFormat="1" ht="16.5" customHeight="1" x14ac:dyDescent="0.25">
      <c r="A27" s="28" t="s">
        <v>32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2"/>
    </row>
    <row r="28" spans="1:12" s="23" customFormat="1" ht="16.5" customHeight="1" x14ac:dyDescent="0.25">
      <c r="A28" s="28" t="s">
        <v>33</v>
      </c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2"/>
    </row>
    <row r="29" spans="1:12" s="23" customFormat="1" ht="16.5" customHeight="1" x14ac:dyDescent="0.25">
      <c r="A29" s="28" t="s">
        <v>34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2"/>
    </row>
    <row r="30" spans="1:12" s="23" customFormat="1" ht="16.5" customHeight="1" x14ac:dyDescent="0.25">
      <c r="A30" s="28" t="s">
        <v>35</v>
      </c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2"/>
    </row>
    <row r="31" spans="1:12" s="23" customFormat="1" ht="16.5" customHeight="1" x14ac:dyDescent="0.25">
      <c r="A31" s="28" t="s">
        <v>36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2"/>
    </row>
    <row r="32" spans="1:12" s="23" customFormat="1" ht="16.5" customHeight="1" x14ac:dyDescent="0.25">
      <c r="A32" s="28" t="s">
        <v>37</v>
      </c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2"/>
    </row>
    <row r="33" spans="1:12" s="23" customFormat="1" ht="16.5" customHeight="1" x14ac:dyDescent="0.25">
      <c r="A33" s="24" t="s">
        <v>38</v>
      </c>
      <c r="B33" s="25">
        <f>SUM(B17:B32)</f>
        <v>30000</v>
      </c>
      <c r="C33" s="25">
        <f t="shared" ref="C33:L33" si="2">SUM(C17:C32)</f>
        <v>0</v>
      </c>
      <c r="D33" s="25">
        <f t="shared" si="2"/>
        <v>0</v>
      </c>
      <c r="E33" s="25">
        <f t="shared" si="2"/>
        <v>0</v>
      </c>
      <c r="F33" s="25">
        <f t="shared" si="2"/>
        <v>0</v>
      </c>
      <c r="G33" s="25">
        <f t="shared" si="2"/>
        <v>0</v>
      </c>
      <c r="H33" s="25">
        <f t="shared" si="2"/>
        <v>0</v>
      </c>
      <c r="I33" s="25">
        <f t="shared" si="2"/>
        <v>0</v>
      </c>
      <c r="J33" s="25">
        <f t="shared" si="2"/>
        <v>0</v>
      </c>
      <c r="K33" s="25">
        <f t="shared" si="2"/>
        <v>0</v>
      </c>
      <c r="L33" s="91">
        <f t="shared" si="2"/>
        <v>0</v>
      </c>
    </row>
    <row r="34" spans="1:12" x14ac:dyDescent="0.25">
      <c r="A34" s="13"/>
      <c r="B34" s="11"/>
      <c r="C34" s="17"/>
      <c r="D34" s="17"/>
      <c r="E34" s="17"/>
      <c r="F34" s="17"/>
      <c r="G34" s="17"/>
      <c r="H34" s="17"/>
      <c r="I34" s="17"/>
      <c r="J34" s="17"/>
      <c r="K34" s="17"/>
      <c r="L34" s="18"/>
    </row>
    <row r="35" spans="1:12" x14ac:dyDescent="0.25">
      <c r="A35" s="27" t="s">
        <v>39</v>
      </c>
      <c r="B35" s="11">
        <f>B14-B33</f>
        <v>770000</v>
      </c>
      <c r="C35" s="11">
        <f t="shared" ref="C35:L35" si="3">C14-C33</f>
        <v>0</v>
      </c>
      <c r="D35" s="11">
        <f t="shared" si="3"/>
        <v>0</v>
      </c>
      <c r="E35" s="11">
        <f t="shared" si="3"/>
        <v>0</v>
      </c>
      <c r="F35" s="11">
        <f t="shared" si="3"/>
        <v>0</v>
      </c>
      <c r="G35" s="11">
        <f t="shared" si="3"/>
        <v>0</v>
      </c>
      <c r="H35" s="11">
        <f t="shared" si="3"/>
        <v>0</v>
      </c>
      <c r="I35" s="11">
        <f t="shared" si="3"/>
        <v>0</v>
      </c>
      <c r="J35" s="11">
        <f t="shared" si="3"/>
        <v>0</v>
      </c>
      <c r="K35" s="11">
        <f t="shared" si="3"/>
        <v>0</v>
      </c>
      <c r="L35" s="92">
        <f t="shared" si="3"/>
        <v>0</v>
      </c>
    </row>
    <row r="36" spans="1:12" x14ac:dyDescent="0.25">
      <c r="A36" s="29"/>
      <c r="B36" s="11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2" x14ac:dyDescent="0.25">
      <c r="A37" s="29" t="s">
        <v>40</v>
      </c>
      <c r="B37" s="11">
        <v>60000</v>
      </c>
      <c r="C37" s="17"/>
      <c r="D37" s="17"/>
      <c r="E37" s="17"/>
      <c r="F37" s="17"/>
      <c r="G37" s="17"/>
      <c r="H37" s="17"/>
      <c r="I37" s="17"/>
      <c r="J37" s="17"/>
      <c r="K37" s="17"/>
      <c r="L37" s="18"/>
    </row>
    <row r="38" spans="1:12" x14ac:dyDescent="0.25">
      <c r="A38" s="27"/>
      <c r="B38" s="11"/>
      <c r="C38" s="17"/>
      <c r="D38" s="17"/>
      <c r="E38" s="17"/>
      <c r="F38" s="17"/>
      <c r="G38" s="17"/>
      <c r="H38" s="17"/>
      <c r="I38" s="17"/>
      <c r="J38" s="17"/>
      <c r="K38" s="17"/>
      <c r="L38" s="18"/>
    </row>
    <row r="39" spans="1:12" x14ac:dyDescent="0.25">
      <c r="A39" s="30" t="s">
        <v>41</v>
      </c>
      <c r="B39" s="31">
        <f>B35-B37</f>
        <v>710000</v>
      </c>
      <c r="C39" s="31">
        <f t="shared" ref="C39:L39" si="4">C35-C37</f>
        <v>0</v>
      </c>
      <c r="D39" s="31">
        <f t="shared" si="4"/>
        <v>0</v>
      </c>
      <c r="E39" s="31">
        <f t="shared" si="4"/>
        <v>0</v>
      </c>
      <c r="F39" s="31">
        <f t="shared" si="4"/>
        <v>0</v>
      </c>
      <c r="G39" s="31">
        <f t="shared" si="4"/>
        <v>0</v>
      </c>
      <c r="H39" s="31">
        <f t="shared" si="4"/>
        <v>0</v>
      </c>
      <c r="I39" s="31">
        <f t="shared" si="4"/>
        <v>0</v>
      </c>
      <c r="J39" s="31">
        <f t="shared" si="4"/>
        <v>0</v>
      </c>
      <c r="K39" s="31">
        <f t="shared" si="4"/>
        <v>0</v>
      </c>
      <c r="L39" s="93">
        <f t="shared" si="4"/>
        <v>0</v>
      </c>
    </row>
    <row r="40" spans="1:12" x14ac:dyDescent="0.25">
      <c r="A40" s="32"/>
      <c r="B40" s="11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x14ac:dyDescent="0.25">
      <c r="A41" s="1" t="s">
        <v>42</v>
      </c>
    </row>
  </sheetData>
  <mergeCells count="3">
    <mergeCell ref="B2:C2"/>
    <mergeCell ref="B3:C3"/>
    <mergeCell ref="A5:L5"/>
  </mergeCells>
  <pageMargins left="0.7" right="0.7" top="0.75" bottom="0.75" header="0.3" footer="0.3"/>
  <pageSetup paperSize="9" scale="38" orientation="portrait" r:id="rId1"/>
  <ignoredErrors>
    <ignoredError sqref="C8:L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 &amp; exp - General- retail</vt:lpstr>
      <vt:lpstr>Cashlow statement -General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Aslih Shareef</dc:creator>
  <cp:lastModifiedBy>Ibrahim Reemaz</cp:lastModifiedBy>
  <dcterms:created xsi:type="dcterms:W3CDTF">2020-01-14T07:31:37Z</dcterms:created>
  <dcterms:modified xsi:type="dcterms:W3CDTF">2020-01-18T15:02:39Z</dcterms:modified>
</cp:coreProperties>
</file>